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3"/>
  </bookViews>
  <sheets>
    <sheet name="Income" sheetId="1" r:id="rId1"/>
    <sheet name="bs" sheetId="2" r:id="rId2"/>
    <sheet name="cash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<sst xmlns="http://schemas.openxmlformats.org/spreadsheetml/2006/main" count="153" uniqueCount="114">
  <si>
    <t xml:space="preserve">INTERIM FINANCIAL REPORT ON CONSOLIDATED RESULTS FOR THE </t>
  </si>
  <si>
    <t>THIRD QUARTER ENDED 30TH SEPTEMBER 20002</t>
  </si>
  <si>
    <t>( The figures have not been audited)</t>
  </si>
  <si>
    <t>CONDENSED CONSOLIDATED INCOME STATEMENT</t>
  </si>
  <si>
    <t>FOR THE QUARTER ENDED 30 SEPTEMBER 2002</t>
  </si>
  <si>
    <t>Comparative</t>
  </si>
  <si>
    <t>Cumulative</t>
  </si>
  <si>
    <t>To Date</t>
  </si>
  <si>
    <t>9 Months</t>
  </si>
  <si>
    <t xml:space="preserve">9 Months </t>
  </si>
  <si>
    <t>RM '000</t>
  </si>
  <si>
    <t>Revenue</t>
  </si>
  <si>
    <t>Other Operating Income</t>
  </si>
  <si>
    <t>Finance Costs</t>
  </si>
  <si>
    <t>Profit Before Tax</t>
  </si>
  <si>
    <t>Taxation</t>
  </si>
  <si>
    <t>Profit After Tax</t>
  </si>
  <si>
    <t>Minority Interest</t>
  </si>
  <si>
    <t>Earnings Per share</t>
  </si>
  <si>
    <t xml:space="preserve"> - Basic ( Sen)</t>
  </si>
  <si>
    <t xml:space="preserve"> - Diluted ( Sen)</t>
  </si>
  <si>
    <t>Current</t>
  </si>
  <si>
    <t>Quarter</t>
  </si>
  <si>
    <t>Ended</t>
  </si>
  <si>
    <t>financial report for the year ended 31 December 2001</t>
  </si>
  <si>
    <t>The condensed consolidated income statements should be read in conjunction with the annual</t>
  </si>
  <si>
    <t>Net Profit /(Loss) For The Period</t>
  </si>
  <si>
    <t>Extraordinary Item</t>
  </si>
  <si>
    <t>Net Profit/(Loss) attributable</t>
  </si>
  <si>
    <t>to members of the company</t>
  </si>
  <si>
    <t>(42)</t>
  </si>
  <si>
    <t>(11)</t>
  </si>
  <si>
    <t>(499)</t>
  </si>
  <si>
    <t>(69)</t>
  </si>
  <si>
    <t xml:space="preserve"> </t>
  </si>
  <si>
    <t>5.70</t>
  </si>
  <si>
    <t>0.44</t>
  </si>
  <si>
    <t>(48)</t>
  </si>
  <si>
    <t>(161)</t>
  </si>
  <si>
    <t>(528)</t>
  </si>
  <si>
    <t>(429)</t>
  </si>
  <si>
    <t>(381)</t>
  </si>
  <si>
    <t>(0.46)</t>
  </si>
  <si>
    <t>(521)</t>
  </si>
  <si>
    <t>(84)</t>
  </si>
  <si>
    <t>(1.88)</t>
  </si>
  <si>
    <t>JERASIA CAPITAL BERHAD ( 503248-A)</t>
  </si>
  <si>
    <t>CONDENSED CONSOLIDATED BALANCE SHEET AS AT 30 SEPTEMBER 2002</t>
  </si>
  <si>
    <t>AS AT</t>
  </si>
  <si>
    <t>PRECEDING</t>
  </si>
  <si>
    <t>END OF</t>
  </si>
  <si>
    <t>CURRENT</t>
  </si>
  <si>
    <t>QUARTER</t>
  </si>
  <si>
    <t>FINANCIAL</t>
  </si>
  <si>
    <t>YEAR ENDED</t>
  </si>
  <si>
    <t>Property , plant &amp; equipment</t>
  </si>
  <si>
    <t>Long term investment</t>
  </si>
  <si>
    <t>Goodwill on consolidation</t>
  </si>
  <si>
    <t>Intangible assets</t>
  </si>
  <si>
    <t>Current Assets</t>
  </si>
  <si>
    <t xml:space="preserve">     Inventories</t>
  </si>
  <si>
    <t xml:space="preserve">     Trade and other receivables</t>
  </si>
  <si>
    <t xml:space="preserve">     Cash and bank balances</t>
  </si>
  <si>
    <t>Current Liabilities</t>
  </si>
  <si>
    <t xml:space="preserve">    Trade and other payables</t>
  </si>
  <si>
    <t xml:space="preserve">    Short term borrowings</t>
  </si>
  <si>
    <t xml:space="preserve">    Provision for taxation</t>
  </si>
  <si>
    <t>Shareholders' Fund</t>
  </si>
  <si>
    <t>Share Capital</t>
  </si>
  <si>
    <t>Long Term Liabilities</t>
  </si>
  <si>
    <t xml:space="preserve">       Deferred Taxation</t>
  </si>
  <si>
    <t>NET CURRENT ASSETS</t>
  </si>
  <si>
    <t>Financed By :</t>
  </si>
  <si>
    <t xml:space="preserve">      Subordinated Loan</t>
  </si>
  <si>
    <t>Net Tangible Assets Per Share ( RM)</t>
  </si>
  <si>
    <t>CONDENSED CONSOLIDATED STATEMENT OF CHANGES IN EQUITY</t>
  </si>
  <si>
    <t>Total</t>
  </si>
  <si>
    <t>Unappropriated</t>
  </si>
  <si>
    <t>Profits</t>
  </si>
  <si>
    <t>Share</t>
  </si>
  <si>
    <t>Capital</t>
  </si>
  <si>
    <t>9 months quarter</t>
  </si>
  <si>
    <t>ended 30 September 2002</t>
  </si>
  <si>
    <t>Balance as at 1 January 2002</t>
  </si>
  <si>
    <t>Balance as at 30 September 2002</t>
  </si>
  <si>
    <t>Dividends</t>
  </si>
  <si>
    <t>The Condensed Consolidated Balance Sheet should be read in conjunction with the annual financial</t>
  </si>
  <si>
    <t>report for the year ended 31 December 2001</t>
  </si>
  <si>
    <t xml:space="preserve">The condensed consolidated statements of changes in equity should be read in conjunction with </t>
  </si>
  <si>
    <t>the annual financial report for the year ended 31 December 2001</t>
  </si>
  <si>
    <t>Retained profit</t>
  </si>
  <si>
    <t>CONDENSED CONSOLIDATED CASHFLOW STATEMENT</t>
  </si>
  <si>
    <t>(1,539)</t>
  </si>
  <si>
    <t>(4,102)</t>
  </si>
  <si>
    <t>(3,034)</t>
  </si>
  <si>
    <t>(2,524)</t>
  </si>
  <si>
    <t>(1,675)</t>
  </si>
  <si>
    <t>(1,139)</t>
  </si>
  <si>
    <t>9 MONTHS</t>
  </si>
  <si>
    <t>ENDED</t>
  </si>
  <si>
    <t>RM'000</t>
  </si>
  <si>
    <t>CASH FLOW FROM OPERATING ACTIVITIES</t>
  </si>
  <si>
    <t>CASH FLOW FROM INVESTING ACTIVITIES</t>
  </si>
  <si>
    <t>CASH FLOW FROM FINANCING ACTIVITIES</t>
  </si>
  <si>
    <t>NET INCREASE IN CASH AND CASH EQUIVALENTS</t>
  </si>
  <si>
    <t>CASH AND CASH EQUIVALENTS AT 1 JANUARY 2002</t>
  </si>
  <si>
    <t>CASH AND CASH EQUIVALENTS AT 30 SEPTEMBER 2002</t>
  </si>
  <si>
    <t>CASH AND CASH EQUIVALENTS AT 30 SEPTEMBR 2002</t>
  </si>
  <si>
    <t>DEPOSITS WITH LICENSED BANK</t>
  </si>
  <si>
    <t>CASH AND BANK BALANCES</t>
  </si>
  <si>
    <t xml:space="preserve">The condensed cash flow statement should be read in conjunction with </t>
  </si>
  <si>
    <t>Operating Profit</t>
  </si>
  <si>
    <t>Loss after tax for the period</t>
  </si>
  <si>
    <t>(1,750)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</si>
</sst>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1" fillId="0" borderId="0" xfId="15" applyNumberFormat="1" applyFont="1" applyAlignment="1">
      <alignment/>
    </xf>
    <xf numFmtId="49" fontId="0" fillId="0" borderId="0" xfId="0" applyNumberFormat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Alignment="1">
      <alignment horizontal="left"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Alignment="1">
      <alignment horizontal="right"/>
    </xf>
    <xf numFmtId="49" fontId="0" fillId="0" borderId="0" xfId="15" applyNumberFormat="1" applyFont="1" applyAlignment="1">
      <alignment horizontal="right"/>
    </xf>
    <xf numFmtId="173" fontId="0" fillId="0" borderId="1" xfId="15" applyNumberFormat="1" applyBorder="1" applyAlignment="1">
      <alignment horizontal="right"/>
    </xf>
    <xf numFmtId="49" fontId="0" fillId="0" borderId="1" xfId="15" applyNumberFormat="1" applyFont="1" applyBorder="1" applyAlignment="1">
      <alignment horizontal="right"/>
    </xf>
    <xf numFmtId="171" fontId="0" fillId="0" borderId="0" xfId="15" applyFont="1" applyAlignment="1">
      <alignment horizontal="right"/>
    </xf>
    <xf numFmtId="173" fontId="0" fillId="0" borderId="2" xfId="15" applyNumberFormat="1" applyBorder="1" applyAlignment="1">
      <alignment horizontal="right"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Font="1" applyBorder="1" applyAlignment="1">
      <alignment/>
    </xf>
    <xf numFmtId="173" fontId="0" fillId="0" borderId="6" xfId="0" applyNumberFormat="1" applyBorder="1" applyAlignment="1">
      <alignment/>
    </xf>
    <xf numFmtId="0" fontId="4" fillId="0" borderId="0" xfId="0" applyFont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3" fontId="0" fillId="0" borderId="0" xfId="15" applyNumberFormat="1" applyFont="1" applyAlignment="1">
      <alignment horizontal="center"/>
    </xf>
    <xf numFmtId="173" fontId="0" fillId="0" borderId="0" xfId="15" applyNumberFormat="1" applyAlignment="1">
      <alignment horizontal="center"/>
    </xf>
    <xf numFmtId="173" fontId="0" fillId="0" borderId="1" xfId="15" applyNumberFormat="1" applyBorder="1" applyAlignment="1">
      <alignment horizontal="center"/>
    </xf>
    <xf numFmtId="173" fontId="0" fillId="0" borderId="6" xfId="15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0" fontId="0" fillId="0" borderId="9" xfId="0" applyBorder="1" applyAlignment="1">
      <alignment/>
    </xf>
    <xf numFmtId="173" fontId="0" fillId="0" borderId="9" xfId="15" applyNumberFormat="1" applyFont="1" applyBorder="1" applyAlignment="1">
      <alignment horizontal="right"/>
    </xf>
    <xf numFmtId="173" fontId="0" fillId="0" borderId="9" xfId="15" applyNumberFormat="1" applyBorder="1" applyAlignment="1">
      <alignment horizontal="right"/>
    </xf>
    <xf numFmtId="0" fontId="1" fillId="0" borderId="9" xfId="0" applyFon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15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60"/>
  <sheetViews>
    <sheetView workbookViewId="0" topLeftCell="A29">
      <selection activeCell="A53" sqref="A53"/>
    </sheetView>
  </sheetViews>
  <sheetFormatPr defaultColWidth="9.140625" defaultRowHeight="12.75"/>
  <cols>
    <col min="2" max="2" width="7.421875" style="0" customWidth="1"/>
    <col min="3" max="3" width="11.8515625" style="0" customWidth="1"/>
    <col min="4" max="4" width="12.140625" style="0" customWidth="1"/>
    <col min="5" max="5" width="7.28125" style="0" customWidth="1"/>
    <col min="6" max="6" width="14.421875" style="0" customWidth="1"/>
    <col min="7" max="7" width="6.28125" style="0" customWidth="1"/>
    <col min="8" max="8" width="13.140625" style="0" customWidth="1"/>
    <col min="9" max="9" width="4.28125" style="0" customWidth="1"/>
    <col min="10" max="10" width="13.57421875" style="0" customWidth="1"/>
  </cols>
  <sheetData>
    <row r="5" spans="1:8" ht="18">
      <c r="A5" s="2" t="s">
        <v>46</v>
      </c>
      <c r="B5" s="2"/>
      <c r="C5" s="2"/>
      <c r="D5" s="2"/>
      <c r="E5" s="2"/>
      <c r="F5" s="2"/>
      <c r="G5" s="2"/>
      <c r="H5" s="2"/>
    </row>
    <row r="7" spans="1:14" ht="12.7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ht="12.75">
      <c r="A9" s="1" t="s">
        <v>2</v>
      </c>
    </row>
    <row r="13" spans="1:8" ht="15.75">
      <c r="A13" s="3" t="s">
        <v>3</v>
      </c>
      <c r="B13" s="3"/>
      <c r="C13" s="3"/>
      <c r="D13" s="3"/>
      <c r="E13" s="3"/>
      <c r="F13" s="3"/>
      <c r="G13" s="3"/>
      <c r="H13" s="3"/>
    </row>
    <row r="14" spans="1:8" ht="15.75">
      <c r="A14" s="3" t="s">
        <v>4</v>
      </c>
      <c r="B14" s="3"/>
      <c r="C14" s="3"/>
      <c r="D14" s="3"/>
      <c r="E14" s="3"/>
      <c r="F14" s="3"/>
      <c r="G14" s="3"/>
      <c r="H14" s="3"/>
    </row>
    <row r="15" spans="1:8" ht="15.75">
      <c r="A15" s="3"/>
      <c r="B15" s="3"/>
      <c r="C15" s="3"/>
      <c r="D15" s="3"/>
      <c r="E15" s="3"/>
      <c r="F15" s="3"/>
      <c r="G15" s="3"/>
      <c r="H15" s="3"/>
    </row>
    <row r="16" spans="4:10" ht="12.75">
      <c r="D16" s="26"/>
      <c r="E16" s="26"/>
      <c r="F16" s="26"/>
      <c r="G16" s="26"/>
      <c r="H16" s="26"/>
      <c r="I16" s="26"/>
      <c r="J16" s="26" t="s">
        <v>5</v>
      </c>
    </row>
    <row r="17" spans="4:10" ht="12.75">
      <c r="D17" s="26" t="s">
        <v>21</v>
      </c>
      <c r="E17" s="26"/>
      <c r="F17" s="26" t="s">
        <v>5</v>
      </c>
      <c r="G17" s="26"/>
      <c r="H17" s="26" t="s">
        <v>8</v>
      </c>
      <c r="I17" s="26"/>
      <c r="J17" s="26" t="s">
        <v>9</v>
      </c>
    </row>
    <row r="18" spans="4:10" ht="12.75">
      <c r="D18" s="26" t="s">
        <v>22</v>
      </c>
      <c r="E18" s="26"/>
      <c r="F18" s="26" t="s">
        <v>22</v>
      </c>
      <c r="G18" s="26"/>
      <c r="H18" s="26" t="s">
        <v>6</v>
      </c>
      <c r="I18" s="26"/>
      <c r="J18" s="26" t="s">
        <v>6</v>
      </c>
    </row>
    <row r="19" spans="4:10" ht="12.75">
      <c r="D19" s="26" t="s">
        <v>23</v>
      </c>
      <c r="E19" s="26"/>
      <c r="F19" s="26" t="s">
        <v>23</v>
      </c>
      <c r="G19" s="26"/>
      <c r="H19" s="26" t="s">
        <v>7</v>
      </c>
      <c r="I19" s="26"/>
      <c r="J19" s="26" t="s">
        <v>7</v>
      </c>
    </row>
    <row r="20" spans="4:10" ht="12.75">
      <c r="D20" s="27">
        <v>37529</v>
      </c>
      <c r="E20" s="26"/>
      <c r="F20" s="27">
        <v>37164</v>
      </c>
      <c r="G20" s="26"/>
      <c r="H20" s="27">
        <v>37529</v>
      </c>
      <c r="I20" s="26"/>
      <c r="J20" s="27">
        <v>37164</v>
      </c>
    </row>
    <row r="21" spans="4:10" ht="12.75">
      <c r="D21" s="26" t="s">
        <v>10</v>
      </c>
      <c r="E21" s="26"/>
      <c r="F21" s="26" t="s">
        <v>10</v>
      </c>
      <c r="G21" s="26"/>
      <c r="H21" s="26" t="s">
        <v>10</v>
      </c>
      <c r="I21" s="26"/>
      <c r="J21" s="26" t="s">
        <v>10</v>
      </c>
    </row>
    <row r="22" spans="4:10" ht="12.75">
      <c r="D22" s="26"/>
      <c r="E22" s="26"/>
      <c r="F22" s="26"/>
      <c r="G22" s="26"/>
      <c r="H22" s="26"/>
      <c r="I22" s="26"/>
      <c r="J22" s="26"/>
    </row>
    <row r="23" spans="4:10" ht="13.5" thickBot="1">
      <c r="D23" s="8"/>
      <c r="E23" s="8"/>
      <c r="F23" s="8"/>
      <c r="G23" s="8"/>
      <c r="H23" s="8"/>
      <c r="I23" s="8"/>
      <c r="J23" s="8"/>
    </row>
    <row r="24" spans="1:10" ht="13.5" thickBot="1">
      <c r="A24" s="39" t="s">
        <v>11</v>
      </c>
      <c r="B24" s="36"/>
      <c r="C24" s="36"/>
      <c r="D24" s="37">
        <v>36916</v>
      </c>
      <c r="E24" s="38"/>
      <c r="F24" s="38">
        <v>28250</v>
      </c>
      <c r="G24" s="38"/>
      <c r="H24" s="38">
        <v>118473</v>
      </c>
      <c r="I24" s="38"/>
      <c r="J24" s="38">
        <v>137659</v>
      </c>
    </row>
    <row r="25" spans="4:10" ht="12.75">
      <c r="D25" s="12"/>
      <c r="E25" s="12"/>
      <c r="F25" s="12"/>
      <c r="G25" s="12"/>
      <c r="H25" s="12"/>
      <c r="I25" s="12"/>
      <c r="J25" s="12"/>
    </row>
    <row r="26" spans="1:10" ht="12.75">
      <c r="A26" s="1" t="s">
        <v>111</v>
      </c>
      <c r="D26">
        <v>123</v>
      </c>
      <c r="F26" s="5">
        <v>1276</v>
      </c>
      <c r="H26" s="5">
        <v>2511</v>
      </c>
      <c r="I26" s="5"/>
      <c r="J26" s="5">
        <v>7779</v>
      </c>
    </row>
    <row r="28" spans="1:10" ht="12.75">
      <c r="A28" t="s">
        <v>12</v>
      </c>
      <c r="D28">
        <v>137</v>
      </c>
      <c r="F28">
        <v>251</v>
      </c>
      <c r="H28">
        <v>586</v>
      </c>
      <c r="J28">
        <v>365</v>
      </c>
    </row>
    <row r="30" spans="1:10" ht="12.75">
      <c r="A30" t="s">
        <v>13</v>
      </c>
      <c r="D30" s="40" t="s">
        <v>38</v>
      </c>
      <c r="E30" s="40"/>
      <c r="F30" s="40" t="s">
        <v>30</v>
      </c>
      <c r="G30" s="40"/>
      <c r="H30" s="40" t="s">
        <v>43</v>
      </c>
      <c r="I30" s="40"/>
      <c r="J30" s="40" t="s">
        <v>32</v>
      </c>
    </row>
    <row r="31" spans="4:10" ht="12.75">
      <c r="D31" s="12"/>
      <c r="E31" s="12"/>
      <c r="F31" s="12"/>
      <c r="G31" s="12"/>
      <c r="H31" s="12"/>
      <c r="I31" s="12"/>
      <c r="J31" s="12"/>
    </row>
    <row r="32" spans="1:10" ht="12.75">
      <c r="A32" s="1" t="s">
        <v>14</v>
      </c>
      <c r="B32" s="1"/>
      <c r="D32" s="14">
        <f>SUM(D26+D28+D30)</f>
        <v>99</v>
      </c>
      <c r="E32" s="12"/>
      <c r="F32" s="14">
        <f>SUM(F26+F28+F30)</f>
        <v>1485</v>
      </c>
      <c r="G32" s="12"/>
      <c r="H32" s="14">
        <f>SUM(H26+H28+H30)</f>
        <v>2576</v>
      </c>
      <c r="I32" s="12"/>
      <c r="J32" s="14">
        <f>SUM(J26+J28+J30)</f>
        <v>7645</v>
      </c>
    </row>
    <row r="33" spans="4:10" ht="12.75">
      <c r="D33" s="12"/>
      <c r="E33" s="12"/>
      <c r="F33" s="12"/>
      <c r="G33" s="12"/>
      <c r="H33" s="12"/>
      <c r="I33" s="12"/>
      <c r="J33" s="12"/>
    </row>
    <row r="34" spans="1:10" ht="12.75">
      <c r="A34" t="s">
        <v>15</v>
      </c>
      <c r="D34" s="13" t="s">
        <v>39</v>
      </c>
      <c r="E34" s="12"/>
      <c r="F34" s="13" t="s">
        <v>97</v>
      </c>
      <c r="G34" s="12"/>
      <c r="H34" s="13" t="s">
        <v>96</v>
      </c>
      <c r="I34" s="12"/>
      <c r="J34" s="13" t="s">
        <v>94</v>
      </c>
    </row>
    <row r="35" spans="4:10" ht="12.75">
      <c r="D35" s="12"/>
      <c r="E35" s="12"/>
      <c r="F35" s="12"/>
      <c r="G35" s="12"/>
      <c r="H35" s="12"/>
      <c r="I35" s="12"/>
      <c r="J35" s="12"/>
    </row>
    <row r="36" spans="1:10" ht="12.75">
      <c r="A36" s="1" t="s">
        <v>16</v>
      </c>
      <c r="B36" s="1"/>
      <c r="D36" s="15" t="s">
        <v>40</v>
      </c>
      <c r="E36" s="12"/>
      <c r="F36" s="14">
        <f>SUM(F32+F34)</f>
        <v>346</v>
      </c>
      <c r="G36" s="12"/>
      <c r="H36" s="14">
        <f>SUM(H32+H34)</f>
        <v>901</v>
      </c>
      <c r="I36" s="12"/>
      <c r="J36" s="14">
        <f>SUM(J32+J34)</f>
        <v>4611</v>
      </c>
    </row>
    <row r="37" spans="4:10" ht="12.75">
      <c r="D37" s="12"/>
      <c r="E37" s="12"/>
      <c r="F37" s="12"/>
      <c r="G37" s="12"/>
      <c r="H37" s="12"/>
      <c r="I37" s="12"/>
      <c r="J37" s="12"/>
    </row>
    <row r="38" spans="1:10" ht="12.75">
      <c r="A38" t="s">
        <v>17</v>
      </c>
      <c r="D38" s="13" t="s">
        <v>37</v>
      </c>
      <c r="E38" s="12"/>
      <c r="F38" s="11" t="s">
        <v>31</v>
      </c>
      <c r="G38" s="12"/>
      <c r="H38" s="13" t="s">
        <v>44</v>
      </c>
      <c r="I38" s="12"/>
      <c r="J38" s="11" t="s">
        <v>33</v>
      </c>
    </row>
    <row r="39" spans="4:10" ht="12.75">
      <c r="D39" s="12"/>
      <c r="E39" s="12"/>
      <c r="F39" s="12"/>
      <c r="G39" s="12"/>
      <c r="H39" s="12"/>
      <c r="I39" s="12"/>
      <c r="J39" s="12"/>
    </row>
    <row r="40" spans="1:10" ht="12.75">
      <c r="A40" s="1" t="s">
        <v>26</v>
      </c>
      <c r="B40" s="1"/>
      <c r="C40" s="1"/>
      <c r="D40" s="15" t="s">
        <v>41</v>
      </c>
      <c r="E40" s="12"/>
      <c r="F40" s="14">
        <f>SUM(F36-F38)</f>
        <v>357</v>
      </c>
      <c r="G40" s="12"/>
      <c r="H40" s="14">
        <f>SUM(H36-H38)</f>
        <v>985</v>
      </c>
      <c r="I40" s="12"/>
      <c r="J40" s="14">
        <f>SUM(J36-J38)</f>
        <v>4680</v>
      </c>
    </row>
    <row r="41" spans="4:10" ht="12.75">
      <c r="D41" s="12"/>
      <c r="E41" s="12"/>
      <c r="F41" s="12"/>
      <c r="G41" s="12"/>
      <c r="H41" s="12"/>
      <c r="I41" s="12"/>
      <c r="J41" s="12"/>
    </row>
    <row r="42" spans="1:10" ht="12.75">
      <c r="A42" t="s">
        <v>27</v>
      </c>
      <c r="D42" s="12">
        <v>0</v>
      </c>
      <c r="E42" s="12"/>
      <c r="F42" s="12">
        <v>0</v>
      </c>
      <c r="G42" s="12"/>
      <c r="H42" s="13" t="s">
        <v>95</v>
      </c>
      <c r="I42" s="12"/>
      <c r="J42" s="16">
        <v>0</v>
      </c>
    </row>
    <row r="43" spans="4:10" ht="12.75">
      <c r="D43" s="12"/>
      <c r="E43" s="12"/>
      <c r="F43" s="12"/>
      <c r="G43" s="12"/>
      <c r="H43" s="12"/>
      <c r="I43" s="12"/>
      <c r="J43" s="12"/>
    </row>
    <row r="44" spans="1:10" ht="12.75">
      <c r="A44" t="s">
        <v>28</v>
      </c>
      <c r="D44" s="13" t="s">
        <v>41</v>
      </c>
      <c r="E44" s="12"/>
      <c r="F44" s="12">
        <f>SUM(F40-F42)</f>
        <v>357</v>
      </c>
      <c r="G44" s="12"/>
      <c r="H44" s="13" t="s">
        <v>92</v>
      </c>
      <c r="I44" s="12"/>
      <c r="J44" s="12">
        <f>SUM(J40-J42)</f>
        <v>4680</v>
      </c>
    </row>
    <row r="45" spans="1:10" ht="13.5" thickBot="1">
      <c r="A45" t="s">
        <v>29</v>
      </c>
      <c r="D45" s="17"/>
      <c r="E45" s="12"/>
      <c r="F45" s="17"/>
      <c r="G45" s="12"/>
      <c r="H45" s="17"/>
      <c r="I45" s="12"/>
      <c r="J45" s="17"/>
    </row>
    <row r="46" spans="4:10" ht="12.75">
      <c r="D46" s="12"/>
      <c r="E46" s="12"/>
      <c r="F46" s="12"/>
      <c r="G46" s="12"/>
      <c r="H46" s="12"/>
      <c r="I46" s="12"/>
      <c r="J46" s="12"/>
    </row>
    <row r="47" spans="4:10" ht="12.75">
      <c r="D47" s="12"/>
      <c r="E47" s="12"/>
      <c r="F47" s="12"/>
      <c r="G47" s="12"/>
      <c r="H47" s="12"/>
      <c r="I47" s="12"/>
      <c r="J47" s="12"/>
    </row>
    <row r="48" spans="1:10" ht="12.75">
      <c r="A48" t="s">
        <v>18</v>
      </c>
      <c r="D48" s="12"/>
      <c r="E48" s="12"/>
      <c r="F48" s="12"/>
      <c r="G48" s="12"/>
      <c r="H48" s="12"/>
      <c r="I48" s="12"/>
      <c r="J48" s="12"/>
    </row>
    <row r="49" spans="1:10" ht="12.75">
      <c r="A49" t="s">
        <v>19</v>
      </c>
      <c r="D49" s="13" t="s">
        <v>42</v>
      </c>
      <c r="E49" s="12"/>
      <c r="F49" s="11" t="s">
        <v>36</v>
      </c>
      <c r="G49" s="12"/>
      <c r="H49" s="13" t="s">
        <v>45</v>
      </c>
      <c r="I49" s="12"/>
      <c r="J49" s="11" t="s">
        <v>35</v>
      </c>
    </row>
    <row r="50" spans="4:10" ht="12.75">
      <c r="D50" s="12"/>
      <c r="E50" s="12"/>
      <c r="F50" s="12"/>
      <c r="G50" s="12"/>
      <c r="H50" s="41"/>
      <c r="I50" s="12"/>
      <c r="J50" s="12"/>
    </row>
    <row r="51" spans="1:10" ht="12.75">
      <c r="A51" t="s">
        <v>20</v>
      </c>
      <c r="D51" s="13" t="s">
        <v>42</v>
      </c>
      <c r="E51" s="12"/>
      <c r="F51" s="16">
        <v>0.44</v>
      </c>
      <c r="G51" s="12"/>
      <c r="H51" s="13" t="s">
        <v>45</v>
      </c>
      <c r="I51" s="12"/>
      <c r="J51" s="16">
        <v>5.7</v>
      </c>
    </row>
    <row r="52" spans="4:10" ht="12.75">
      <c r="D52" s="5"/>
      <c r="E52" s="5"/>
      <c r="F52" s="5"/>
      <c r="G52" s="5"/>
      <c r="H52" s="5"/>
      <c r="I52" s="5"/>
      <c r="J52" s="5"/>
    </row>
    <row r="53" spans="4:10" ht="12.75">
      <c r="D53" s="5"/>
      <c r="E53" s="5"/>
      <c r="F53" s="5"/>
      <c r="G53" s="5"/>
      <c r="H53" s="5"/>
      <c r="I53" s="5"/>
      <c r="J53" s="5"/>
    </row>
    <row r="54" spans="1:10" ht="12.75">
      <c r="A54" s="1" t="s">
        <v>25</v>
      </c>
      <c r="B54" s="1"/>
      <c r="C54" s="1"/>
      <c r="D54" s="7"/>
      <c r="E54" s="7"/>
      <c r="F54" s="7"/>
      <c r="G54" s="7"/>
      <c r="H54" s="7"/>
      <c r="I54" s="5"/>
      <c r="J54" s="5"/>
    </row>
    <row r="55" spans="1:10" ht="12.75">
      <c r="A55" s="1" t="s">
        <v>24</v>
      </c>
      <c r="B55" s="1"/>
      <c r="C55" s="1"/>
      <c r="D55" s="7"/>
      <c r="E55" s="7"/>
      <c r="F55" s="7"/>
      <c r="G55" s="7"/>
      <c r="H55" s="7"/>
      <c r="I55" s="5"/>
      <c r="J55" s="5"/>
    </row>
    <row r="56" spans="4:10" ht="12.75">
      <c r="D56" s="5"/>
      <c r="E56" s="5"/>
      <c r="F56" s="5"/>
      <c r="G56" s="5"/>
      <c r="H56" s="5"/>
      <c r="I56" s="5"/>
      <c r="J56" s="5"/>
    </row>
    <row r="57" spans="4:10" ht="12.75">
      <c r="D57" s="5"/>
      <c r="E57" s="5"/>
      <c r="F57" s="5"/>
      <c r="G57" s="5"/>
      <c r="H57" s="5"/>
      <c r="I57" s="5"/>
      <c r="J57" s="5"/>
    </row>
    <row r="58" spans="4:10" ht="12.75">
      <c r="D58" s="5"/>
      <c r="E58" s="5"/>
      <c r="F58" s="5"/>
      <c r="G58" s="5"/>
      <c r="H58" s="5"/>
      <c r="I58" s="5"/>
      <c r="J58" s="5"/>
    </row>
    <row r="59" spans="4:10" ht="12.75">
      <c r="D59" s="5"/>
      <c r="E59" s="5"/>
      <c r="F59" s="5"/>
      <c r="G59" s="5"/>
      <c r="H59" s="5"/>
      <c r="I59" s="5"/>
      <c r="J59" s="5"/>
    </row>
    <row r="60" spans="4:10" ht="12.75">
      <c r="D60" s="5"/>
      <c r="E60" s="5"/>
      <c r="F60" s="5"/>
      <c r="G60" s="5"/>
      <c r="H60" s="5"/>
      <c r="I60" s="5"/>
      <c r="J60" s="5"/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36">
      <selection activeCell="G44" sqref="G44"/>
    </sheetView>
  </sheetViews>
  <sheetFormatPr defaultColWidth="9.140625" defaultRowHeight="12.75"/>
  <cols>
    <col min="6" max="6" width="5.7109375" style="0" customWidth="1"/>
    <col min="7" max="7" width="13.00390625" style="0" customWidth="1"/>
    <col min="9" max="9" width="12.140625" style="0" customWidth="1"/>
  </cols>
  <sheetData>
    <row r="1" spans="1:6" ht="18">
      <c r="A1" s="2" t="s">
        <v>46</v>
      </c>
      <c r="B1" s="2"/>
      <c r="C1" s="2"/>
      <c r="D1" s="2"/>
      <c r="E1" s="2"/>
      <c r="F1" s="2"/>
    </row>
    <row r="3" spans="1:6" ht="12.75">
      <c r="A3" s="1" t="s">
        <v>0</v>
      </c>
      <c r="B3" s="1"/>
      <c r="C3" s="1"/>
      <c r="D3" s="1"/>
      <c r="E3" s="1"/>
      <c r="F3" s="1"/>
    </row>
    <row r="4" spans="1:6" ht="12.75">
      <c r="A4" s="1" t="s">
        <v>1</v>
      </c>
      <c r="B4" s="1"/>
      <c r="C4" s="1"/>
      <c r="D4" s="1"/>
      <c r="E4" s="1"/>
      <c r="F4" s="1"/>
    </row>
    <row r="5" ht="12.75">
      <c r="A5" s="1" t="s">
        <v>2</v>
      </c>
    </row>
    <row r="7" ht="12.75">
      <c r="A7" s="1" t="s">
        <v>47</v>
      </c>
    </row>
    <row r="9" spans="7:9" ht="12.75">
      <c r="G9" s="28" t="s">
        <v>48</v>
      </c>
      <c r="H9" s="28"/>
      <c r="I9" s="28" t="s">
        <v>48</v>
      </c>
    </row>
    <row r="10" spans="7:9" ht="12.75">
      <c r="G10" s="28" t="s">
        <v>50</v>
      </c>
      <c r="H10" s="28"/>
      <c r="I10" s="28" t="s">
        <v>49</v>
      </c>
    </row>
    <row r="11" spans="7:9" ht="12.75">
      <c r="G11" s="28" t="s">
        <v>51</v>
      </c>
      <c r="H11" s="28"/>
      <c r="I11" s="28" t="s">
        <v>53</v>
      </c>
    </row>
    <row r="12" spans="7:9" ht="12.75">
      <c r="G12" s="28" t="s">
        <v>52</v>
      </c>
      <c r="H12" s="28"/>
      <c r="I12" s="29" t="s">
        <v>54</v>
      </c>
    </row>
    <row r="13" spans="7:9" ht="12.75">
      <c r="G13" s="29">
        <v>37529</v>
      </c>
      <c r="H13" s="28"/>
      <c r="I13" s="29">
        <v>37256</v>
      </c>
    </row>
    <row r="14" spans="7:9" ht="12.75">
      <c r="G14" s="28" t="s">
        <v>10</v>
      </c>
      <c r="H14" s="28"/>
      <c r="I14" s="28" t="s">
        <v>10</v>
      </c>
    </row>
    <row r="15" spans="7:9" ht="12.75">
      <c r="G15" s="4"/>
      <c r="H15" s="4"/>
      <c r="I15" s="4"/>
    </row>
    <row r="16" spans="1:10" ht="12.75">
      <c r="A16" s="1" t="s">
        <v>55</v>
      </c>
      <c r="B16" s="1"/>
      <c r="C16" s="1"/>
      <c r="G16" s="5">
        <v>32160</v>
      </c>
      <c r="H16" s="5"/>
      <c r="I16" s="5">
        <v>33402</v>
      </c>
      <c r="J16" s="5"/>
    </row>
    <row r="17" spans="1:10" ht="12.75">
      <c r="A17" s="1"/>
      <c r="B17" s="1"/>
      <c r="C17" s="1"/>
      <c r="G17" s="5"/>
      <c r="H17" s="5"/>
      <c r="I17" s="5"/>
      <c r="J17" s="5"/>
    </row>
    <row r="18" spans="1:10" ht="12.75">
      <c r="A18" s="1" t="s">
        <v>56</v>
      </c>
      <c r="B18" s="1"/>
      <c r="C18" s="1"/>
      <c r="G18" s="5">
        <v>3596</v>
      </c>
      <c r="H18" s="5"/>
      <c r="I18" s="5">
        <v>3596</v>
      </c>
      <c r="J18" s="5"/>
    </row>
    <row r="19" spans="1:10" ht="12.75">
      <c r="A19" s="1"/>
      <c r="B19" s="1"/>
      <c r="C19" s="1"/>
      <c r="G19" s="9" t="s">
        <v>34</v>
      </c>
      <c r="H19" s="5"/>
      <c r="I19" s="5"/>
      <c r="J19" s="5"/>
    </row>
    <row r="20" spans="1:10" ht="12.75">
      <c r="A20" s="1" t="s">
        <v>57</v>
      </c>
      <c r="B20" s="1"/>
      <c r="C20" s="1"/>
      <c r="G20" s="5">
        <v>23016</v>
      </c>
      <c r="H20" s="5"/>
      <c r="I20" s="5">
        <v>25539</v>
      </c>
      <c r="J20" s="5"/>
    </row>
    <row r="21" spans="1:10" ht="12.75">
      <c r="A21" s="1"/>
      <c r="B21" s="1"/>
      <c r="C21" s="1"/>
      <c r="G21" s="5"/>
      <c r="H21" s="5"/>
      <c r="I21" s="5"/>
      <c r="J21" s="5"/>
    </row>
    <row r="22" spans="1:10" ht="12.75">
      <c r="A22" s="1" t="s">
        <v>58</v>
      </c>
      <c r="B22" s="1"/>
      <c r="C22" s="1"/>
      <c r="G22" s="5">
        <v>692</v>
      </c>
      <c r="H22" s="5"/>
      <c r="I22" s="5">
        <v>495</v>
      </c>
      <c r="J22" s="5"/>
    </row>
    <row r="23" spans="1:10" ht="12.75">
      <c r="A23" s="1"/>
      <c r="B23" s="1"/>
      <c r="C23" s="1"/>
      <c r="G23" s="5"/>
      <c r="H23" s="5"/>
      <c r="I23" s="5"/>
      <c r="J23" s="5"/>
    </row>
    <row r="24" spans="1:10" ht="12.75">
      <c r="A24" s="1" t="s">
        <v>59</v>
      </c>
      <c r="G24" s="5"/>
      <c r="H24" s="5"/>
      <c r="I24" s="5"/>
      <c r="J24" s="5"/>
    </row>
    <row r="25" spans="1:10" ht="12.75">
      <c r="A25" t="s">
        <v>60</v>
      </c>
      <c r="G25" s="18">
        <v>18517</v>
      </c>
      <c r="H25" s="5"/>
      <c r="I25" s="18">
        <v>16763</v>
      </c>
      <c r="J25" s="5"/>
    </row>
    <row r="26" spans="1:10" ht="12.75">
      <c r="A26" t="s">
        <v>61</v>
      </c>
      <c r="G26" s="19">
        <v>21892</v>
      </c>
      <c r="H26" s="5"/>
      <c r="I26" s="19">
        <v>30330</v>
      </c>
      <c r="J26" s="5"/>
    </row>
    <row r="27" spans="1:10" ht="12.75">
      <c r="A27" t="s">
        <v>62</v>
      </c>
      <c r="G27" s="19">
        <v>16475</v>
      </c>
      <c r="H27" s="5"/>
      <c r="I27" s="19">
        <v>13968</v>
      </c>
      <c r="J27" s="5"/>
    </row>
    <row r="28" spans="7:10" ht="12.75">
      <c r="G28" s="20"/>
      <c r="H28" s="5"/>
      <c r="I28" s="20"/>
      <c r="J28" s="5"/>
    </row>
    <row r="29" spans="7:10" ht="12.75">
      <c r="G29" s="25">
        <f>SUM(G25:G28)</f>
        <v>56884</v>
      </c>
      <c r="H29" s="5"/>
      <c r="I29" s="20">
        <f>SUM(I25:I28)</f>
        <v>61061</v>
      </c>
      <c r="J29" s="5"/>
    </row>
    <row r="30" spans="7:10" ht="12.75">
      <c r="G30" s="5"/>
      <c r="H30" s="5"/>
      <c r="I30" s="5"/>
      <c r="J30" s="5"/>
    </row>
    <row r="31" spans="1:10" ht="12.75">
      <c r="A31" s="1" t="s">
        <v>63</v>
      </c>
      <c r="B31" s="1"/>
      <c r="G31" s="5"/>
      <c r="H31" s="5"/>
      <c r="I31" s="5"/>
      <c r="J31" s="5"/>
    </row>
    <row r="32" spans="1:10" ht="12.75">
      <c r="A32" t="s">
        <v>64</v>
      </c>
      <c r="G32" s="18">
        <v>10745</v>
      </c>
      <c r="H32" s="5"/>
      <c r="I32" s="18">
        <v>16830</v>
      </c>
      <c r="J32" s="5"/>
    </row>
    <row r="33" spans="1:10" ht="12.75">
      <c r="A33" t="s">
        <v>65</v>
      </c>
      <c r="G33" s="19">
        <v>8832</v>
      </c>
      <c r="H33" s="5"/>
      <c r="I33" s="19">
        <v>4340</v>
      </c>
      <c r="J33" s="5"/>
    </row>
    <row r="34" spans="1:10" ht="12.75">
      <c r="A34" t="s">
        <v>66</v>
      </c>
      <c r="G34" s="19">
        <v>16</v>
      </c>
      <c r="H34" s="5"/>
      <c r="I34" s="19">
        <v>493</v>
      </c>
      <c r="J34" s="5"/>
    </row>
    <row r="35" spans="7:10" ht="12.75">
      <c r="G35" s="19"/>
      <c r="H35" s="5"/>
      <c r="I35" s="20"/>
      <c r="J35" s="5"/>
    </row>
    <row r="36" spans="7:10" ht="12.75">
      <c r="G36" s="25">
        <f>SUM(G32:G35)</f>
        <v>19593</v>
      </c>
      <c r="H36" s="5"/>
      <c r="I36" s="20">
        <f>SUM(I32:I35)</f>
        <v>21663</v>
      </c>
      <c r="J36" s="5"/>
    </row>
    <row r="37" spans="7:10" ht="12.75">
      <c r="G37" s="5"/>
      <c r="H37" s="5"/>
      <c r="I37" s="5"/>
      <c r="J37" s="5"/>
    </row>
    <row r="38" spans="1:10" ht="12.75">
      <c r="A38" s="1" t="s">
        <v>71</v>
      </c>
      <c r="B38" s="1"/>
      <c r="C38" s="1"/>
      <c r="G38" s="5">
        <f>SUM(G29-G36)</f>
        <v>37291</v>
      </c>
      <c r="H38" s="5"/>
      <c r="I38" s="5">
        <f>SUM(I29-I36)</f>
        <v>39398</v>
      </c>
      <c r="J38" s="5"/>
    </row>
    <row r="39" spans="7:10" ht="12.75">
      <c r="G39" s="5"/>
      <c r="H39" s="5"/>
      <c r="I39" s="5"/>
      <c r="J39" s="5"/>
    </row>
    <row r="40" spans="7:10" ht="13.5" thickBot="1">
      <c r="G40" s="21">
        <f>SUM(G38+G16+G18+G20+G22)</f>
        <v>96755</v>
      </c>
      <c r="H40" s="5"/>
      <c r="I40" s="21">
        <f>SUM(I38+I16+I18+I20+I22)</f>
        <v>102430</v>
      </c>
      <c r="J40" s="5"/>
    </row>
    <row r="41" spans="7:10" ht="13.5" thickTop="1">
      <c r="G41" s="5"/>
      <c r="H41" s="5"/>
      <c r="I41" s="5"/>
      <c r="J41" s="5"/>
    </row>
    <row r="42" spans="1:10" ht="12.75">
      <c r="A42" s="1" t="s">
        <v>72</v>
      </c>
      <c r="G42" s="5"/>
      <c r="H42" s="5"/>
      <c r="I42" s="5"/>
      <c r="J42" s="5"/>
    </row>
    <row r="43" spans="1:10" ht="12.75">
      <c r="A43" s="1" t="s">
        <v>67</v>
      </c>
      <c r="G43" s="5"/>
      <c r="H43" s="5"/>
      <c r="I43" s="5"/>
      <c r="J43" s="5"/>
    </row>
    <row r="44" spans="1:10" ht="12.75">
      <c r="A44" t="s">
        <v>68</v>
      </c>
      <c r="G44" s="5">
        <v>82046</v>
      </c>
      <c r="H44" s="5"/>
      <c r="I44" s="5">
        <v>82046</v>
      </c>
      <c r="J44" s="5"/>
    </row>
    <row r="45" spans="1:10" ht="12.75">
      <c r="A45" t="s">
        <v>90</v>
      </c>
      <c r="G45" s="5">
        <v>10715</v>
      </c>
      <c r="H45" s="5"/>
      <c r="I45" s="5">
        <v>16356</v>
      </c>
      <c r="J45" s="5"/>
    </row>
    <row r="46" spans="1:10" ht="12.75">
      <c r="A46" t="s">
        <v>34</v>
      </c>
      <c r="G46" s="6">
        <f>SUM(G44:G45)</f>
        <v>92761</v>
      </c>
      <c r="H46" s="5"/>
      <c r="I46" s="6">
        <f>SUM(I44:I45)</f>
        <v>98402</v>
      </c>
      <c r="J46" s="5"/>
    </row>
    <row r="47" spans="7:10" ht="12.75">
      <c r="G47" s="5"/>
      <c r="H47" s="5"/>
      <c r="I47" s="5"/>
      <c r="J47" s="5"/>
    </row>
    <row r="48" spans="1:10" ht="12.75">
      <c r="A48" t="s">
        <v>17</v>
      </c>
      <c r="G48" s="5">
        <v>1164</v>
      </c>
      <c r="H48" s="5"/>
      <c r="I48" s="5">
        <v>1248</v>
      </c>
      <c r="J48" s="5"/>
    </row>
    <row r="49" spans="7:10" ht="12.75">
      <c r="G49" s="5"/>
      <c r="H49" s="5"/>
      <c r="I49" s="5"/>
      <c r="J49" s="5"/>
    </row>
    <row r="50" spans="1:9" ht="12.75">
      <c r="A50" s="1" t="s">
        <v>69</v>
      </c>
      <c r="B50" s="1"/>
      <c r="G50" s="5"/>
      <c r="H50" s="5"/>
      <c r="I50" s="5"/>
    </row>
    <row r="51" spans="1:9" ht="12.75">
      <c r="A51" t="s">
        <v>73</v>
      </c>
      <c r="G51" s="5">
        <v>1750</v>
      </c>
      <c r="H51" s="5"/>
      <c r="I51" s="5">
        <v>1700</v>
      </c>
    </row>
    <row r="52" spans="1:9" ht="12.75">
      <c r="A52" t="s">
        <v>70</v>
      </c>
      <c r="G52" s="5">
        <v>1080</v>
      </c>
      <c r="H52" s="5"/>
      <c r="I52" s="5">
        <v>1080</v>
      </c>
    </row>
    <row r="54" spans="7:9" ht="13.5" thickBot="1">
      <c r="G54" s="22">
        <f>SUM(G46+G48+G51+G52)</f>
        <v>96755</v>
      </c>
      <c r="I54" s="22">
        <f>SUM(I46+I48+I51+I52)</f>
        <v>102430</v>
      </c>
    </row>
    <row r="55" ht="13.5" thickTop="1"/>
    <row r="56" spans="1:9" ht="12.75">
      <c r="A56" t="s">
        <v>74</v>
      </c>
      <c r="G56">
        <v>0.84</v>
      </c>
      <c r="I56">
        <v>0.88</v>
      </c>
    </row>
    <row r="58" spans="1:9" ht="12.75">
      <c r="A58" s="1" t="s">
        <v>86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1" t="s">
        <v>87</v>
      </c>
      <c r="B59" s="1"/>
      <c r="C59" s="1"/>
      <c r="D59" s="1"/>
      <c r="E59" s="1"/>
      <c r="F59" s="1"/>
      <c r="G59" s="1"/>
      <c r="H59" s="1"/>
      <c r="I59" s="1"/>
    </row>
  </sheetData>
  <printOptions/>
  <pageMargins left="0.3937007874015748" right="0.3937007874015748" top="0.3937007874015748" bottom="0.27559055118110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52"/>
  <sheetViews>
    <sheetView workbookViewId="0" topLeftCell="A31">
      <selection activeCell="H55" sqref="H55"/>
    </sheetView>
  </sheetViews>
  <sheetFormatPr defaultColWidth="9.140625" defaultRowHeight="12.75"/>
  <cols>
    <col min="8" max="8" width="12.57421875" style="0" customWidth="1"/>
  </cols>
  <sheetData>
    <row r="3" spans="1:6" ht="18">
      <c r="A3" s="2" t="s">
        <v>46</v>
      </c>
      <c r="B3" s="2"/>
      <c r="C3" s="2"/>
      <c r="D3" s="2"/>
      <c r="E3" s="2"/>
      <c r="F3" s="2"/>
    </row>
    <row r="5" spans="1:6" ht="12.75">
      <c r="A5" s="1" t="s">
        <v>0</v>
      </c>
      <c r="B5" s="1"/>
      <c r="C5" s="1"/>
      <c r="D5" s="1"/>
      <c r="E5" s="1"/>
      <c r="F5" s="1"/>
    </row>
    <row r="6" spans="1:6" ht="12.75">
      <c r="A6" s="1" t="s">
        <v>1</v>
      </c>
      <c r="B6" s="1"/>
      <c r="C6" s="1"/>
      <c r="D6" s="1"/>
      <c r="E6" s="1"/>
      <c r="F6" s="1"/>
    </row>
    <row r="7" ht="12.75">
      <c r="A7" s="1" t="s">
        <v>2</v>
      </c>
    </row>
    <row r="10" ht="12.75">
      <c r="A10" s="1" t="s">
        <v>91</v>
      </c>
    </row>
    <row r="11" ht="12.75">
      <c r="A11" s="1" t="s">
        <v>4</v>
      </c>
    </row>
    <row r="13" ht="12.75">
      <c r="H13" s="28" t="s">
        <v>98</v>
      </c>
    </row>
    <row r="14" ht="12.75">
      <c r="H14" s="28" t="s">
        <v>99</v>
      </c>
    </row>
    <row r="15" spans="2:8" ht="18">
      <c r="B15" s="2"/>
      <c r="C15" s="2"/>
      <c r="D15" s="2"/>
      <c r="E15" s="2"/>
      <c r="F15" s="2"/>
      <c r="G15" s="2"/>
      <c r="H15" s="29">
        <v>37529</v>
      </c>
    </row>
    <row r="16" ht="12.75">
      <c r="H16" s="28" t="s">
        <v>100</v>
      </c>
    </row>
    <row r="17" spans="2:7" ht="12.75">
      <c r="B17" s="1"/>
      <c r="C17" s="1"/>
      <c r="D17" s="1"/>
      <c r="E17" s="1"/>
      <c r="F17" s="1"/>
      <c r="G17" s="1"/>
    </row>
    <row r="18" spans="2:7" ht="12.75">
      <c r="B18" s="1"/>
      <c r="C18" s="1"/>
      <c r="D18" s="1"/>
      <c r="E18" s="1"/>
      <c r="F18" s="1"/>
      <c r="G18" s="1"/>
    </row>
    <row r="19" spans="1:8" ht="12.75">
      <c r="A19" t="s">
        <v>101</v>
      </c>
      <c r="B19" s="1"/>
      <c r="H19" s="31">
        <v>3817</v>
      </c>
    </row>
    <row r="20" ht="12.75">
      <c r="H20" s="32"/>
    </row>
    <row r="21" ht="12.75">
      <c r="H21" s="32"/>
    </row>
    <row r="22" spans="1:8" ht="12.75">
      <c r="A22" t="s">
        <v>102</v>
      </c>
      <c r="B22" s="1"/>
      <c r="H22" s="13" t="s">
        <v>113</v>
      </c>
    </row>
    <row r="23" spans="2:8" ht="12.75">
      <c r="B23" s="1"/>
      <c r="H23" s="32"/>
    </row>
    <row r="24" ht="12.75">
      <c r="H24" s="32"/>
    </row>
    <row r="25" spans="1:8" ht="12.75">
      <c r="A25" t="s">
        <v>103</v>
      </c>
      <c r="H25" s="32">
        <v>440</v>
      </c>
    </row>
    <row r="26" ht="12.75">
      <c r="H26" s="32"/>
    </row>
    <row r="27" ht="12.75">
      <c r="H27" s="32"/>
    </row>
    <row r="28" spans="1:8" ht="12.75">
      <c r="A28" t="s">
        <v>104</v>
      </c>
      <c r="H28" s="33">
        <f>SUM(H19+H22+H25)</f>
        <v>2507</v>
      </c>
    </row>
    <row r="29" ht="12.75">
      <c r="H29" s="32"/>
    </row>
    <row r="30" ht="12.75">
      <c r="H30" s="32"/>
    </row>
    <row r="31" spans="1:8" ht="12.75">
      <c r="A31" t="s">
        <v>105</v>
      </c>
      <c r="H31" s="32">
        <v>13968</v>
      </c>
    </row>
    <row r="32" ht="12.75">
      <c r="H32" s="32"/>
    </row>
    <row r="33" ht="12.75">
      <c r="H33" s="32"/>
    </row>
    <row r="34" spans="1:8" ht="13.5" thickBot="1">
      <c r="A34" t="s">
        <v>106</v>
      </c>
      <c r="H34" s="34">
        <f>SUM(H28:H31)</f>
        <v>16475</v>
      </c>
    </row>
    <row r="35" ht="13.5" thickTop="1">
      <c r="H35" s="32"/>
    </row>
    <row r="36" ht="12.75">
      <c r="H36" s="32"/>
    </row>
    <row r="37" ht="12.75">
      <c r="H37" s="32"/>
    </row>
    <row r="38" ht="12.75">
      <c r="H38" s="30"/>
    </row>
    <row r="39" ht="12.75">
      <c r="H39" s="30"/>
    </row>
    <row r="40" spans="1:8" ht="12.75">
      <c r="A40" s="1" t="s">
        <v>107</v>
      </c>
      <c r="B40" s="1"/>
      <c r="C40" s="1"/>
      <c r="D40" s="1"/>
      <c r="E40" s="1"/>
      <c r="F40" s="1"/>
      <c r="H40" s="30"/>
    </row>
    <row r="41" ht="12.75">
      <c r="H41" s="30"/>
    </row>
    <row r="42" spans="1:8" ht="12.75">
      <c r="A42" t="s">
        <v>108</v>
      </c>
      <c r="H42" s="31">
        <f>12618</f>
        <v>12618</v>
      </c>
    </row>
    <row r="43" ht="12.75">
      <c r="H43" s="31" t="s">
        <v>34</v>
      </c>
    </row>
    <row r="44" spans="1:8" ht="12.75">
      <c r="A44" t="s">
        <v>109</v>
      </c>
      <c r="H44" s="32">
        <f>3856878/1000</f>
        <v>3856.878</v>
      </c>
    </row>
    <row r="45" ht="12.75">
      <c r="H45" s="30"/>
    </row>
    <row r="46" ht="13.5" thickBot="1">
      <c r="H46" s="35">
        <f>SUM(H42:H44)</f>
        <v>16474.878</v>
      </c>
    </row>
    <row r="47" ht="13.5" thickTop="1">
      <c r="H47" s="30"/>
    </row>
    <row r="48" ht="12.75">
      <c r="H48" s="30"/>
    </row>
    <row r="49" ht="12.75">
      <c r="H49" s="30"/>
    </row>
    <row r="50" ht="12.75">
      <c r="H50" s="30"/>
    </row>
    <row r="51" spans="1:9" ht="12.75">
      <c r="A51" s="1" t="s">
        <v>110</v>
      </c>
      <c r="B51" s="1"/>
      <c r="C51" s="1"/>
      <c r="D51" s="1"/>
      <c r="E51" s="7"/>
      <c r="F51" s="7"/>
      <c r="G51" s="5"/>
      <c r="H51" s="5"/>
      <c r="I51" s="5"/>
    </row>
    <row r="52" spans="1:9" ht="12.75">
      <c r="A52" s="1" t="s">
        <v>89</v>
      </c>
      <c r="B52" s="1"/>
      <c r="C52" s="1"/>
      <c r="D52" s="1"/>
      <c r="E52" s="7"/>
      <c r="F52" s="7"/>
      <c r="G52" s="5"/>
      <c r="H52" s="5"/>
      <c r="I52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71"/>
  <sheetViews>
    <sheetView tabSelected="1" workbookViewId="0" topLeftCell="A1">
      <selection activeCell="E8" sqref="E8"/>
    </sheetView>
  </sheetViews>
  <sheetFormatPr defaultColWidth="9.140625" defaultRowHeight="12.75"/>
  <cols>
    <col min="5" max="5" width="12.57421875" style="0" customWidth="1"/>
    <col min="6" max="6" width="8.00390625" style="0" customWidth="1"/>
    <col min="7" max="7" width="14.140625" style="0" customWidth="1"/>
    <col min="8" max="8" width="7.7109375" style="0" customWidth="1"/>
    <col min="9" max="9" width="11.00390625" style="0" customWidth="1"/>
  </cols>
  <sheetData>
    <row r="3" spans="1:6" ht="18">
      <c r="A3" s="2" t="s">
        <v>46</v>
      </c>
      <c r="B3" s="2"/>
      <c r="C3" s="2"/>
      <c r="D3" s="2"/>
      <c r="E3" s="2"/>
      <c r="F3" s="2"/>
    </row>
    <row r="5" spans="1:6" ht="12.75">
      <c r="A5" s="1" t="s">
        <v>0</v>
      </c>
      <c r="B5" s="1"/>
      <c r="C5" s="1"/>
      <c r="D5" s="1"/>
      <c r="E5" s="1"/>
      <c r="F5" s="1"/>
    </row>
    <row r="6" spans="1:6" ht="12.75">
      <c r="A6" s="1" t="s">
        <v>1</v>
      </c>
      <c r="B6" s="1"/>
      <c r="C6" s="1"/>
      <c r="D6" s="1"/>
      <c r="E6" s="1"/>
      <c r="F6" s="1"/>
    </row>
    <row r="7" ht="12.75">
      <c r="A7" s="1" t="s">
        <v>2</v>
      </c>
    </row>
    <row r="9" ht="12.75">
      <c r="A9" s="1" t="s">
        <v>75</v>
      </c>
    </row>
    <row r="10" ht="12.75">
      <c r="A10" s="1" t="s">
        <v>4</v>
      </c>
    </row>
    <row r="13" spans="5:9" ht="12.75">
      <c r="E13" s="28" t="s">
        <v>79</v>
      </c>
      <c r="F13" s="28"/>
      <c r="G13" s="28" t="s">
        <v>77</v>
      </c>
      <c r="H13" s="28"/>
      <c r="I13" s="28" t="s">
        <v>34</v>
      </c>
    </row>
    <row r="14" spans="5:9" ht="12.75">
      <c r="E14" s="28" t="s">
        <v>80</v>
      </c>
      <c r="F14" s="28"/>
      <c r="G14" s="28" t="s">
        <v>78</v>
      </c>
      <c r="H14" s="28"/>
      <c r="I14" s="28" t="s">
        <v>76</v>
      </c>
    </row>
    <row r="15" spans="5:9" ht="12.75">
      <c r="E15" s="28" t="s">
        <v>10</v>
      </c>
      <c r="F15" s="28"/>
      <c r="G15" s="28" t="s">
        <v>10</v>
      </c>
      <c r="H15" s="28"/>
      <c r="I15" s="28" t="s">
        <v>10</v>
      </c>
    </row>
    <row r="16" spans="5:9" ht="12.75">
      <c r="E16" s="28"/>
      <c r="F16" s="28"/>
      <c r="G16" s="28"/>
      <c r="H16" s="28"/>
      <c r="I16" s="28"/>
    </row>
    <row r="17" spans="1:2" ht="12.75">
      <c r="A17" s="1" t="s">
        <v>81</v>
      </c>
      <c r="B17" s="1"/>
    </row>
    <row r="18" spans="1:3" ht="12.75">
      <c r="A18" s="23" t="s">
        <v>82</v>
      </c>
      <c r="B18" s="23"/>
      <c r="C18" s="23"/>
    </row>
    <row r="20" spans="1:9" ht="12.75">
      <c r="A20" t="s">
        <v>83</v>
      </c>
      <c r="E20" s="12">
        <v>82046</v>
      </c>
      <c r="F20" s="12"/>
      <c r="G20" s="12">
        <v>16356</v>
      </c>
      <c r="H20" s="12"/>
      <c r="I20" s="12">
        <f>SUM(E20:G20)</f>
        <v>98402</v>
      </c>
    </row>
    <row r="21" spans="5:9" ht="12.75">
      <c r="E21" s="12"/>
      <c r="F21" s="12"/>
      <c r="G21" s="12"/>
      <c r="H21" s="12"/>
      <c r="I21" s="12"/>
    </row>
    <row r="22" spans="1:9" ht="12.75">
      <c r="A22" t="s">
        <v>112</v>
      </c>
      <c r="E22" s="12">
        <v>0</v>
      </c>
      <c r="F22" s="12"/>
      <c r="G22" s="13" t="s">
        <v>92</v>
      </c>
      <c r="H22" s="12"/>
      <c r="I22" s="13" t="s">
        <v>92</v>
      </c>
    </row>
    <row r="23" spans="5:9" ht="12.75">
      <c r="E23" s="12"/>
      <c r="F23" s="12"/>
      <c r="G23" s="12"/>
      <c r="H23" s="12"/>
      <c r="I23" s="12"/>
    </row>
    <row r="24" spans="1:9" ht="12.75">
      <c r="A24" t="s">
        <v>85</v>
      </c>
      <c r="E24" s="12">
        <v>0</v>
      </c>
      <c r="F24" s="12"/>
      <c r="G24" s="13" t="s">
        <v>93</v>
      </c>
      <c r="H24" s="12"/>
      <c r="I24" s="13" t="s">
        <v>93</v>
      </c>
    </row>
    <row r="25" spans="5:9" ht="12.75">
      <c r="E25" s="10"/>
      <c r="F25" s="10"/>
      <c r="G25" s="10"/>
      <c r="H25" s="10"/>
      <c r="I25" s="10"/>
    </row>
    <row r="26" spans="5:9" ht="12.75">
      <c r="E26" s="5"/>
      <c r="F26" s="5"/>
      <c r="G26" s="5"/>
      <c r="H26" s="5"/>
      <c r="I26" s="5"/>
    </row>
    <row r="27" spans="1:9" ht="13.5" thickBot="1">
      <c r="A27" t="s">
        <v>84</v>
      </c>
      <c r="E27" s="24">
        <f>SUM(E20:E24)</f>
        <v>82046</v>
      </c>
      <c r="F27" s="5"/>
      <c r="G27" s="24">
        <f>SUM(G20+G22+G24)</f>
        <v>10715</v>
      </c>
      <c r="H27" s="5"/>
      <c r="I27" s="24">
        <f>SUM(I20+I22+I24)</f>
        <v>92761</v>
      </c>
    </row>
    <row r="28" spans="5:9" ht="12.75">
      <c r="E28" s="5"/>
      <c r="F28" s="5"/>
      <c r="G28" s="5"/>
      <c r="H28" s="5"/>
      <c r="I28" s="5"/>
    </row>
    <row r="29" spans="5:9" ht="12.75">
      <c r="E29" s="5"/>
      <c r="F29" s="5"/>
      <c r="G29" s="5"/>
      <c r="H29" s="5"/>
      <c r="I29" s="5"/>
    </row>
    <row r="30" spans="5:9" ht="12.75">
      <c r="E30" s="5"/>
      <c r="F30" s="5"/>
      <c r="G30" s="5"/>
      <c r="H30" s="5"/>
      <c r="I30" s="5"/>
    </row>
    <row r="42" spans="5:9" ht="12.75">
      <c r="E42" s="5"/>
      <c r="F42" s="5"/>
      <c r="G42" s="5"/>
      <c r="H42" s="5"/>
      <c r="I42" s="5"/>
    </row>
    <row r="43" spans="5:9" ht="12.75">
      <c r="E43" s="5"/>
      <c r="F43" s="5"/>
      <c r="G43" s="5"/>
      <c r="H43" s="5"/>
      <c r="I43" s="5"/>
    </row>
    <row r="44" spans="5:9" ht="12.75">
      <c r="E44" s="5"/>
      <c r="F44" s="5"/>
      <c r="G44" s="5"/>
      <c r="H44" s="5"/>
      <c r="I44" s="5"/>
    </row>
    <row r="45" spans="5:9" ht="12.75">
      <c r="E45" s="5"/>
      <c r="F45" s="5"/>
      <c r="G45" s="5"/>
      <c r="H45" s="5"/>
      <c r="I45" s="5"/>
    </row>
    <row r="46" spans="1:9" ht="12.75">
      <c r="A46" s="1" t="s">
        <v>88</v>
      </c>
      <c r="B46" s="1"/>
      <c r="C46" s="1"/>
      <c r="D46" s="1"/>
      <c r="E46" s="7"/>
      <c r="F46" s="7"/>
      <c r="G46" s="5"/>
      <c r="H46" s="5"/>
      <c r="I46" s="5"/>
    </row>
    <row r="47" spans="1:9" ht="12.75">
      <c r="A47" s="1" t="s">
        <v>89</v>
      </c>
      <c r="B47" s="1"/>
      <c r="C47" s="1"/>
      <c r="D47" s="1"/>
      <c r="E47" s="7"/>
      <c r="F47" s="7"/>
      <c r="G47" s="5"/>
      <c r="H47" s="5"/>
      <c r="I47" s="5"/>
    </row>
    <row r="48" spans="5:9" ht="12.75">
      <c r="E48" s="5"/>
      <c r="F48" s="5"/>
      <c r="G48" s="5"/>
      <c r="H48" s="5"/>
      <c r="I48" s="5"/>
    </row>
    <row r="49" spans="5:9" ht="12.75">
      <c r="E49" s="5"/>
      <c r="F49" s="5"/>
      <c r="G49" s="5"/>
      <c r="H49" s="5"/>
      <c r="I49" s="5"/>
    </row>
    <row r="50" spans="5:9" ht="12.75">
      <c r="E50" s="5"/>
      <c r="F50" s="5"/>
      <c r="G50" s="5"/>
      <c r="H50" s="5"/>
      <c r="I50" s="5"/>
    </row>
    <row r="51" spans="5:9" ht="12.75">
      <c r="E51" s="5"/>
      <c r="F51" s="5"/>
      <c r="G51" s="5"/>
      <c r="H51" s="5"/>
      <c r="I51" s="5"/>
    </row>
    <row r="52" spans="5:9" ht="12.75">
      <c r="E52" s="5"/>
      <c r="F52" s="5"/>
      <c r="G52" s="5"/>
      <c r="H52" s="5"/>
      <c r="I52" s="5"/>
    </row>
    <row r="53" spans="5:9" ht="12.75">
      <c r="E53" s="5"/>
      <c r="F53" s="5"/>
      <c r="G53" s="5"/>
      <c r="H53" s="5"/>
      <c r="I53" s="5"/>
    </row>
    <row r="54" spans="5:9" ht="12.75">
      <c r="E54" s="5"/>
      <c r="F54" s="5"/>
      <c r="G54" s="5"/>
      <c r="H54" s="5"/>
      <c r="I54" s="5"/>
    </row>
    <row r="55" spans="5:9" ht="12.75">
      <c r="E55" s="5"/>
      <c r="F55" s="5"/>
      <c r="G55" s="5"/>
      <c r="H55" s="5"/>
      <c r="I55" s="5"/>
    </row>
    <row r="56" spans="5:9" ht="12.75">
      <c r="E56" s="5"/>
      <c r="F56" s="5"/>
      <c r="G56" s="5"/>
      <c r="H56" s="5"/>
      <c r="I56" s="5"/>
    </row>
    <row r="57" spans="5:9" ht="12.75">
      <c r="E57" s="5"/>
      <c r="F57" s="5"/>
      <c r="G57" s="5"/>
      <c r="H57" s="5"/>
      <c r="I57" s="5"/>
    </row>
    <row r="58" spans="5:9" ht="12.75">
      <c r="E58" s="5"/>
      <c r="F58" s="5"/>
      <c r="G58" s="5"/>
      <c r="H58" s="5"/>
      <c r="I58" s="5"/>
    </row>
    <row r="59" spans="5:9" ht="12.75">
      <c r="E59" s="5"/>
      <c r="F59" s="5"/>
      <c r="G59" s="5"/>
      <c r="H59" s="5"/>
      <c r="I59" s="5"/>
    </row>
    <row r="60" spans="5:9" ht="12.75">
      <c r="E60" s="5"/>
      <c r="F60" s="5"/>
      <c r="G60" s="5"/>
      <c r="H60" s="5"/>
      <c r="I60" s="5"/>
    </row>
    <row r="61" spans="5:9" ht="12.75">
      <c r="E61" s="5"/>
      <c r="F61" s="5"/>
      <c r="G61" s="5"/>
      <c r="H61" s="5"/>
      <c r="I61" s="5"/>
    </row>
    <row r="62" spans="5:9" ht="12.75">
      <c r="E62" s="5"/>
      <c r="F62" s="5"/>
      <c r="G62" s="5"/>
      <c r="H62" s="5"/>
      <c r="I62" s="5"/>
    </row>
    <row r="63" spans="5:9" ht="12.75">
      <c r="E63" s="5"/>
      <c r="F63" s="5"/>
      <c r="G63" s="5"/>
      <c r="H63" s="5"/>
      <c r="I63" s="5"/>
    </row>
    <row r="64" spans="5:9" ht="12.75">
      <c r="E64" s="5"/>
      <c r="F64" s="5"/>
      <c r="G64" s="5"/>
      <c r="H64" s="5"/>
      <c r="I64" s="5"/>
    </row>
    <row r="65" spans="5:9" ht="12.75">
      <c r="E65" s="5"/>
      <c r="F65" s="5"/>
      <c r="G65" s="5"/>
      <c r="H65" s="5"/>
      <c r="I65" s="5"/>
    </row>
    <row r="66" spans="5:9" ht="12.75">
      <c r="E66" s="5"/>
      <c r="F66" s="5"/>
      <c r="G66" s="5"/>
      <c r="H66" s="5"/>
      <c r="I66" s="5"/>
    </row>
    <row r="67" spans="5:9" ht="12.75">
      <c r="E67" s="5"/>
      <c r="F67" s="5"/>
      <c r="G67" s="5"/>
      <c r="H67" s="5"/>
      <c r="I67" s="5"/>
    </row>
    <row r="68" spans="5:9" ht="12.75">
      <c r="E68" s="5"/>
      <c r="F68" s="5"/>
      <c r="G68" s="5"/>
      <c r="H68" s="5"/>
      <c r="I68" s="5"/>
    </row>
    <row r="69" spans="5:9" ht="12.75">
      <c r="E69" s="5"/>
      <c r="F69" s="5"/>
      <c r="G69" s="5"/>
      <c r="H69" s="5"/>
      <c r="I69" s="5"/>
    </row>
    <row r="70" spans="5:9" ht="12.75">
      <c r="E70" s="5"/>
      <c r="F70" s="5"/>
      <c r="G70" s="5"/>
      <c r="H70" s="5"/>
      <c r="I70" s="5"/>
    </row>
    <row r="71" spans="5:9" ht="12.75">
      <c r="E71" s="5"/>
      <c r="F71" s="5"/>
      <c r="G71" s="5"/>
      <c r="H71" s="5"/>
      <c r="I71" s="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User</cp:lastModifiedBy>
  <cp:lastPrinted>2002-11-27T02:34:34Z</cp:lastPrinted>
  <dcterms:created xsi:type="dcterms:W3CDTF">2002-11-15T09:17:45Z</dcterms:created>
  <dcterms:modified xsi:type="dcterms:W3CDTF">2002-11-27T09:04:49Z</dcterms:modified>
  <cp:category/>
  <cp:version/>
  <cp:contentType/>
  <cp:contentStatus/>
</cp:coreProperties>
</file>